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20" windowHeight="12345"/>
  </bookViews>
  <sheets>
    <sheet name="смета отопление" sheetId="3" r:id="rId1"/>
  </sheets>
  <definedNames>
    <definedName name="_xlnm.Print_Area" localSheetId="0">'смета отопление'!$A$1:$I$52</definedName>
  </definedNames>
  <calcPr calcId="124519" refMode="R1C1"/>
</workbook>
</file>

<file path=xl/calcChain.xml><?xml version="1.0" encoding="utf-8"?>
<calcChain xmlns="http://schemas.openxmlformats.org/spreadsheetml/2006/main">
  <c r="I45" i="3"/>
  <c r="I44"/>
  <c r="I43"/>
  <c r="I42"/>
  <c r="I39"/>
  <c r="I36"/>
  <c r="I35"/>
  <c r="I34"/>
  <c r="I29"/>
  <c r="I28"/>
  <c r="I27"/>
  <c r="I25"/>
  <c r="I24"/>
  <c r="I23"/>
  <c r="I22"/>
  <c r="I21"/>
  <c r="I30"/>
  <c r="I38"/>
  <c r="I37"/>
  <c r="I20"/>
  <c r="I19"/>
  <c r="I18"/>
  <c r="I17"/>
  <c r="I16"/>
  <c r="I15"/>
  <c r="I33"/>
  <c r="I31" l="1"/>
</calcChain>
</file>

<file path=xl/sharedStrings.xml><?xml version="1.0" encoding="utf-8"?>
<sst xmlns="http://schemas.openxmlformats.org/spreadsheetml/2006/main" count="75" uniqueCount="59">
  <si>
    <t>"СОГЛАСОВАНО"</t>
  </si>
  <si>
    <t>"УТВЕРЖДАЮ"</t>
  </si>
  <si>
    <t>Смета</t>
  </si>
  <si>
    <t>Приложение №1</t>
  </si>
  <si>
    <t>№ п/п</t>
  </si>
  <si>
    <t>Наименование</t>
  </si>
  <si>
    <t>Ед.измерения</t>
  </si>
  <si>
    <t>Кол-во</t>
  </si>
  <si>
    <t>Цена руб.</t>
  </si>
  <si>
    <t>Стоимость руб.</t>
  </si>
  <si>
    <t>Составил:</t>
  </si>
  <si>
    <t>Проверил:</t>
  </si>
  <si>
    <t>________________Свишов М.Х.</t>
  </si>
  <si>
    <t>м2</t>
  </si>
  <si>
    <t xml:space="preserve">Итого работа с материалом </t>
  </si>
  <si>
    <t>Всего</t>
  </si>
  <si>
    <t>ИП "Свишов М.Х."</t>
  </si>
  <si>
    <t>ТСЖ "Зелёновский"</t>
  </si>
  <si>
    <t>Председатель правления</t>
  </si>
  <si>
    <t>________________Кусакин А.С.</t>
  </si>
  <si>
    <t>Итого работа</t>
  </si>
  <si>
    <t xml:space="preserve">Работа </t>
  </si>
  <si>
    <t>Материал</t>
  </si>
  <si>
    <t>Итого  материал</t>
  </si>
  <si>
    <t>________________2024г.</t>
  </si>
  <si>
    <t>_____________________2024г.</t>
  </si>
  <si>
    <t>к договору № 8 от 01.04.2024г.</t>
  </si>
  <si>
    <t>на работы по ремонту уличной лестницы по адресу: 142100, Московская область, г. Подольск, ул. Большая Зеленовская 21</t>
  </si>
  <si>
    <t>Расчистка от пыли и грязи</t>
  </si>
  <si>
    <t>Установка сетки на бетонное основание</t>
  </si>
  <si>
    <t xml:space="preserve">Штукатурка парапета лестничного марша </t>
  </si>
  <si>
    <t>Грунтовка парапета</t>
  </si>
  <si>
    <t>Шпатлевка парапета и верхней части парапета</t>
  </si>
  <si>
    <t>Окраска парапета за 2 раза</t>
  </si>
  <si>
    <t>Устройство опалубки нижней части парапета</t>
  </si>
  <si>
    <t>Армирование верхней части парапета</t>
  </si>
  <si>
    <t>Заливка верхней части парапета пескобетоном h = 5-10 см</t>
  </si>
  <si>
    <t>Шпатлевка верхней части парапета</t>
  </si>
  <si>
    <t>Ремонт ступеней лестничного марша, штукатурка подступенок</t>
  </si>
  <si>
    <t>м/п</t>
  </si>
  <si>
    <t>Установка арматуры для крепления кирпичной кладки</t>
  </si>
  <si>
    <t>Зпделка трещин цементной смесью</t>
  </si>
  <si>
    <t>Установка и разборка лесов</t>
  </si>
  <si>
    <t>Пескобетон</t>
  </si>
  <si>
    <t>мешок</t>
  </si>
  <si>
    <t>Цемент 500</t>
  </si>
  <si>
    <t>Арматура</t>
  </si>
  <si>
    <t>м</t>
  </si>
  <si>
    <t>Штукатурка</t>
  </si>
  <si>
    <t>Шпатлевка фасадная</t>
  </si>
  <si>
    <t>Сетка 6х60</t>
  </si>
  <si>
    <t xml:space="preserve">рулон </t>
  </si>
  <si>
    <t>Расходник (буры, анкера валики и прочее)</t>
  </si>
  <si>
    <t>Краска 20 кг</t>
  </si>
  <si>
    <t>кг</t>
  </si>
  <si>
    <t>Доставка материала</t>
  </si>
  <si>
    <t>Накладные расходы 15%</t>
  </si>
  <si>
    <t xml:space="preserve">Расшивка трещин фасада </t>
  </si>
  <si>
    <t>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</si>
</sst>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theme="1"/>
      <name val="Arial Black"/>
      <family val="2"/>
      <charset val="204"/>
    </font>
    <font>
      <b/>
      <sz val="14"/>
      <color indexed="8"/>
      <name val="Arial Black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22" workbookViewId="0">
      <selection activeCell="I46" sqref="I46"/>
    </sheetView>
  </sheetViews>
  <sheetFormatPr defaultRowHeight="15"/>
  <cols>
    <col min="8" max="8" width="9.5703125" bestFit="1" customWidth="1"/>
    <col min="9" max="9" width="15.5703125" customWidth="1"/>
  </cols>
  <sheetData>
    <row r="1" spans="1:12" ht="15.75">
      <c r="A1" s="1"/>
      <c r="B1" s="1"/>
      <c r="C1" s="1"/>
      <c r="D1" s="1"/>
      <c r="E1" s="1"/>
      <c r="F1" s="1"/>
      <c r="G1" s="2" t="s">
        <v>3</v>
      </c>
      <c r="H1" s="1"/>
      <c r="I1" s="1"/>
    </row>
    <row r="2" spans="1:12" ht="15.75">
      <c r="A2" s="1"/>
      <c r="B2" s="1"/>
      <c r="C2" s="1"/>
      <c r="D2" s="1"/>
      <c r="E2" s="1"/>
      <c r="F2" s="1"/>
      <c r="G2" s="18" t="s">
        <v>26</v>
      </c>
      <c r="H2" s="18"/>
      <c r="I2" s="18"/>
    </row>
    <row r="3" spans="1:12" ht="15.75">
      <c r="A3" s="1"/>
      <c r="B3" s="1"/>
      <c r="C3" s="1"/>
      <c r="D3" s="1"/>
      <c r="E3" s="1"/>
      <c r="F3" s="1"/>
      <c r="G3" s="1"/>
      <c r="H3" s="1"/>
      <c r="I3" s="1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2" ht="15.75">
      <c r="A5" s="5" t="s">
        <v>0</v>
      </c>
      <c r="B5" s="5"/>
      <c r="C5" s="5"/>
      <c r="D5" s="5"/>
      <c r="E5" s="5"/>
      <c r="F5" s="4"/>
      <c r="G5" s="23" t="s">
        <v>1</v>
      </c>
      <c r="H5" s="23"/>
      <c r="I5" s="23"/>
      <c r="J5" s="5"/>
      <c r="K5" s="5"/>
      <c r="L5" s="5"/>
    </row>
    <row r="6" spans="1:12" ht="15.75">
      <c r="A6" s="24" t="s">
        <v>16</v>
      </c>
      <c r="B6" s="24"/>
      <c r="C6" s="24"/>
      <c r="D6" s="24"/>
      <c r="E6" s="5"/>
      <c r="F6" s="23" t="s">
        <v>17</v>
      </c>
      <c r="G6" s="23"/>
      <c r="H6" s="23"/>
      <c r="I6" s="23"/>
      <c r="J6" s="6"/>
      <c r="K6" s="6"/>
      <c r="L6" s="6"/>
    </row>
    <row r="7" spans="1:12" ht="15.75">
      <c r="A7" s="24"/>
      <c r="B7" s="24"/>
      <c r="C7" s="24"/>
      <c r="D7" s="24"/>
      <c r="E7" s="5"/>
      <c r="F7" s="23" t="s">
        <v>18</v>
      </c>
      <c r="G7" s="23"/>
      <c r="H7" s="23"/>
      <c r="I7" s="23"/>
      <c r="J7" s="7"/>
      <c r="K7" s="7"/>
      <c r="L7" s="8"/>
    </row>
    <row r="8" spans="1:12" ht="15.75">
      <c r="A8" s="24" t="s">
        <v>12</v>
      </c>
      <c r="B8" s="24"/>
      <c r="C8" s="24"/>
      <c r="D8" s="24"/>
      <c r="E8" s="24"/>
      <c r="F8" s="23" t="s">
        <v>19</v>
      </c>
      <c r="G8" s="23"/>
      <c r="H8" s="23"/>
      <c r="I8" s="23"/>
      <c r="J8" s="6"/>
      <c r="K8" s="6"/>
      <c r="L8" s="6"/>
    </row>
    <row r="9" spans="1:12" ht="15.75" customHeight="1">
      <c r="A9" s="19" t="s">
        <v>24</v>
      </c>
      <c r="B9" s="19"/>
      <c r="C9" s="19"/>
      <c r="D9" s="19"/>
      <c r="E9" s="19"/>
      <c r="F9" s="20" t="s">
        <v>25</v>
      </c>
      <c r="G9" s="20"/>
      <c r="H9" s="20"/>
      <c r="I9" s="20"/>
      <c r="J9" s="9"/>
      <c r="K9" s="9"/>
      <c r="L9" s="9"/>
    </row>
    <row r="11" spans="1:12" ht="18" customHeight="1">
      <c r="A11" s="21" t="s">
        <v>2</v>
      </c>
      <c r="B11" s="21"/>
      <c r="C11" s="21"/>
      <c r="D11" s="21"/>
      <c r="E11" s="21"/>
      <c r="F11" s="21"/>
      <c r="G11" s="21"/>
      <c r="H11" s="21"/>
      <c r="I11" s="21"/>
    </row>
    <row r="12" spans="1:12" ht="71.25" customHeight="1">
      <c r="A12" s="22" t="s">
        <v>27</v>
      </c>
      <c r="B12" s="22"/>
      <c r="C12" s="22"/>
      <c r="D12" s="22"/>
      <c r="E12" s="22"/>
      <c r="F12" s="22"/>
      <c r="G12" s="22"/>
      <c r="H12" s="22"/>
      <c r="I12" s="22"/>
    </row>
    <row r="13" spans="1:12" ht="28.5">
      <c r="A13" s="10" t="s">
        <v>4</v>
      </c>
      <c r="B13" s="25" t="s">
        <v>5</v>
      </c>
      <c r="C13" s="26"/>
      <c r="D13" s="26"/>
      <c r="E13" s="27"/>
      <c r="F13" s="10" t="s">
        <v>6</v>
      </c>
      <c r="G13" s="11" t="s">
        <v>7</v>
      </c>
      <c r="H13" s="10" t="s">
        <v>8</v>
      </c>
      <c r="I13" s="10" t="s">
        <v>9</v>
      </c>
    </row>
    <row r="14" spans="1:12">
      <c r="A14" s="11"/>
      <c r="B14" s="28" t="s">
        <v>21</v>
      </c>
      <c r="C14" s="29"/>
      <c r="D14" s="29"/>
      <c r="E14" s="30"/>
      <c r="F14" s="11"/>
      <c r="G14" s="11"/>
      <c r="H14" s="12"/>
      <c r="I14" s="12"/>
    </row>
    <row r="15" spans="1:12">
      <c r="A15" s="11">
        <v>1</v>
      </c>
      <c r="B15" s="15" t="s">
        <v>28</v>
      </c>
      <c r="C15" s="16"/>
      <c r="D15" s="16"/>
      <c r="E15" s="17"/>
      <c r="F15" s="11" t="s">
        <v>13</v>
      </c>
      <c r="G15" s="11">
        <v>44</v>
      </c>
      <c r="H15" s="12">
        <v>100</v>
      </c>
      <c r="I15" s="12">
        <f>G15*H15</f>
        <v>4400</v>
      </c>
    </row>
    <row r="16" spans="1:12" ht="29.25" customHeight="1">
      <c r="A16" s="11">
        <v>2</v>
      </c>
      <c r="B16" s="15" t="s">
        <v>29</v>
      </c>
      <c r="C16" s="16"/>
      <c r="D16" s="16"/>
      <c r="E16" s="17"/>
      <c r="F16" s="11" t="s">
        <v>13</v>
      </c>
      <c r="G16" s="11">
        <v>44</v>
      </c>
      <c r="H16" s="12">
        <v>350</v>
      </c>
      <c r="I16" s="12">
        <f>G16*H16</f>
        <v>15400</v>
      </c>
    </row>
    <row r="17" spans="1:9" ht="28.5" customHeight="1">
      <c r="A17" s="11">
        <v>3</v>
      </c>
      <c r="B17" s="15" t="s">
        <v>30</v>
      </c>
      <c r="C17" s="16"/>
      <c r="D17" s="16"/>
      <c r="E17" s="17"/>
      <c r="F17" s="11" t="s">
        <v>13</v>
      </c>
      <c r="G17" s="11">
        <v>32</v>
      </c>
      <c r="H17" s="12">
        <v>700</v>
      </c>
      <c r="I17" s="12">
        <f t="shared" ref="I17:I18" si="0">G17*H17</f>
        <v>22400</v>
      </c>
    </row>
    <row r="18" spans="1:9">
      <c r="A18" s="11">
        <v>4</v>
      </c>
      <c r="B18" s="15" t="s">
        <v>31</v>
      </c>
      <c r="C18" s="16"/>
      <c r="D18" s="16"/>
      <c r="E18" s="17"/>
      <c r="F18" s="11" t="s">
        <v>13</v>
      </c>
      <c r="G18" s="11">
        <v>32</v>
      </c>
      <c r="H18" s="12">
        <v>100</v>
      </c>
      <c r="I18" s="12">
        <f t="shared" si="0"/>
        <v>3200</v>
      </c>
    </row>
    <row r="19" spans="1:9" ht="31.5" customHeight="1">
      <c r="A19" s="11">
        <v>5</v>
      </c>
      <c r="B19" s="15" t="s">
        <v>32</v>
      </c>
      <c r="C19" s="16"/>
      <c r="D19" s="16"/>
      <c r="E19" s="17"/>
      <c r="F19" s="11" t="s">
        <v>13</v>
      </c>
      <c r="G19" s="11">
        <v>32</v>
      </c>
      <c r="H19" s="12">
        <v>600</v>
      </c>
      <c r="I19" s="12">
        <f>G19*H19</f>
        <v>19200</v>
      </c>
    </row>
    <row r="20" spans="1:9">
      <c r="A20" s="11">
        <v>6</v>
      </c>
      <c r="B20" s="15" t="s">
        <v>33</v>
      </c>
      <c r="C20" s="16"/>
      <c r="D20" s="16"/>
      <c r="E20" s="17"/>
      <c r="F20" s="11" t="s">
        <v>13</v>
      </c>
      <c r="G20" s="11">
        <v>32</v>
      </c>
      <c r="H20" s="12">
        <v>250</v>
      </c>
      <c r="I20" s="12">
        <f>G20*H20</f>
        <v>8000</v>
      </c>
    </row>
    <row r="21" spans="1:9" ht="30.75" customHeight="1">
      <c r="A21" s="11">
        <v>7</v>
      </c>
      <c r="B21" s="15" t="s">
        <v>34</v>
      </c>
      <c r="C21" s="16"/>
      <c r="D21" s="16"/>
      <c r="E21" s="17"/>
      <c r="F21" s="11" t="s">
        <v>13</v>
      </c>
      <c r="G21" s="11">
        <v>12</v>
      </c>
      <c r="H21" s="12">
        <v>700</v>
      </c>
      <c r="I21" s="12">
        <f t="shared" ref="I21:I29" si="1">G21*H21</f>
        <v>8400</v>
      </c>
    </row>
    <row r="22" spans="1:9" ht="31.5" customHeight="1">
      <c r="A22" s="11">
        <v>8</v>
      </c>
      <c r="B22" s="15" t="s">
        <v>35</v>
      </c>
      <c r="C22" s="16"/>
      <c r="D22" s="16"/>
      <c r="E22" s="17"/>
      <c r="F22" s="11" t="s">
        <v>13</v>
      </c>
      <c r="G22" s="11">
        <v>12</v>
      </c>
      <c r="H22" s="12">
        <v>400</v>
      </c>
      <c r="I22" s="12">
        <f t="shared" si="1"/>
        <v>4800</v>
      </c>
    </row>
    <row r="23" spans="1:9" ht="30" customHeight="1">
      <c r="A23" s="11">
        <v>9</v>
      </c>
      <c r="B23" s="15" t="s">
        <v>36</v>
      </c>
      <c r="C23" s="16"/>
      <c r="D23" s="16"/>
      <c r="E23" s="17"/>
      <c r="F23" s="11" t="s">
        <v>13</v>
      </c>
      <c r="G23" s="11">
        <v>12</v>
      </c>
      <c r="H23" s="12">
        <v>1000</v>
      </c>
      <c r="I23" s="12">
        <f t="shared" si="1"/>
        <v>12000</v>
      </c>
    </row>
    <row r="24" spans="1:9">
      <c r="A24" s="11">
        <v>10</v>
      </c>
      <c r="B24" s="15" t="s">
        <v>37</v>
      </c>
      <c r="C24" s="16"/>
      <c r="D24" s="16"/>
      <c r="E24" s="17"/>
      <c r="F24" s="11" t="s">
        <v>13</v>
      </c>
      <c r="G24" s="11">
        <v>12</v>
      </c>
      <c r="H24" s="12">
        <v>600</v>
      </c>
      <c r="I24" s="12">
        <f t="shared" si="1"/>
        <v>7200</v>
      </c>
    </row>
    <row r="25" spans="1:9">
      <c r="A25" s="11">
        <v>11</v>
      </c>
      <c r="B25" s="15" t="s">
        <v>33</v>
      </c>
      <c r="C25" s="16"/>
      <c r="D25" s="16"/>
      <c r="E25" s="17"/>
      <c r="F25" s="11" t="s">
        <v>13</v>
      </c>
      <c r="G25" s="11">
        <v>12</v>
      </c>
      <c r="H25" s="12">
        <v>250</v>
      </c>
      <c r="I25" s="12">
        <f t="shared" si="1"/>
        <v>3000</v>
      </c>
    </row>
    <row r="26" spans="1:9" ht="31.5" customHeight="1">
      <c r="A26" s="11">
        <v>12</v>
      </c>
      <c r="B26" s="15" t="s">
        <v>38</v>
      </c>
      <c r="C26" s="16"/>
      <c r="D26" s="16"/>
      <c r="E26" s="17"/>
      <c r="F26" s="11"/>
      <c r="G26" s="11"/>
      <c r="H26" s="12"/>
      <c r="I26" s="12">
        <v>8000</v>
      </c>
    </row>
    <row r="27" spans="1:9">
      <c r="A27" s="11">
        <v>13</v>
      </c>
      <c r="B27" s="15" t="s">
        <v>57</v>
      </c>
      <c r="C27" s="16"/>
      <c r="D27" s="16"/>
      <c r="E27" s="17"/>
      <c r="F27" s="11" t="s">
        <v>39</v>
      </c>
      <c r="G27" s="11">
        <v>16.2</v>
      </c>
      <c r="H27" s="12">
        <v>700</v>
      </c>
      <c r="I27" s="12">
        <f t="shared" si="1"/>
        <v>11340</v>
      </c>
    </row>
    <row r="28" spans="1:9" ht="30" customHeight="1">
      <c r="A28" s="11">
        <v>14</v>
      </c>
      <c r="B28" s="15" t="s">
        <v>40</v>
      </c>
      <c r="C28" s="16"/>
      <c r="D28" s="16"/>
      <c r="E28" s="17"/>
      <c r="F28" s="11" t="s">
        <v>58</v>
      </c>
      <c r="G28" s="11">
        <v>19</v>
      </c>
      <c r="H28" s="12">
        <v>1000</v>
      </c>
      <c r="I28" s="12">
        <f t="shared" si="1"/>
        <v>19000</v>
      </c>
    </row>
    <row r="29" spans="1:9">
      <c r="A29" s="11">
        <v>15</v>
      </c>
      <c r="B29" s="15" t="s">
        <v>41</v>
      </c>
      <c r="C29" s="16"/>
      <c r="D29" s="16"/>
      <c r="E29" s="17"/>
      <c r="F29" s="11" t="s">
        <v>39</v>
      </c>
      <c r="G29" s="11">
        <v>16.2</v>
      </c>
      <c r="H29" s="12">
        <v>800</v>
      </c>
      <c r="I29" s="12">
        <f t="shared" si="1"/>
        <v>12960</v>
      </c>
    </row>
    <row r="30" spans="1:9" ht="30.75" customHeight="1">
      <c r="A30" s="11">
        <v>16</v>
      </c>
      <c r="B30" s="15" t="s">
        <v>42</v>
      </c>
      <c r="C30" s="16"/>
      <c r="D30" s="16"/>
      <c r="E30" s="17"/>
      <c r="F30" s="11" t="s">
        <v>13</v>
      </c>
      <c r="G30" s="11">
        <v>18</v>
      </c>
      <c r="H30" s="12">
        <v>400</v>
      </c>
      <c r="I30" s="12">
        <f>G30*H30</f>
        <v>7200</v>
      </c>
    </row>
    <row r="31" spans="1:9">
      <c r="A31" s="11"/>
      <c r="B31" s="28" t="s">
        <v>20</v>
      </c>
      <c r="C31" s="29"/>
      <c r="D31" s="29"/>
      <c r="E31" s="30"/>
      <c r="F31" s="11"/>
      <c r="G31" s="11"/>
      <c r="H31" s="12"/>
      <c r="I31" s="14">
        <f>SUM(I15:I30)</f>
        <v>166500</v>
      </c>
    </row>
    <row r="32" spans="1:9">
      <c r="A32" s="11"/>
      <c r="B32" s="28" t="s">
        <v>22</v>
      </c>
      <c r="C32" s="29"/>
      <c r="D32" s="29"/>
      <c r="E32" s="30"/>
      <c r="F32" s="11"/>
      <c r="G32" s="11"/>
      <c r="H32" s="12"/>
      <c r="I32" s="12"/>
    </row>
    <row r="33" spans="1:9">
      <c r="A33" s="11">
        <v>1</v>
      </c>
      <c r="B33" s="15" t="s">
        <v>43</v>
      </c>
      <c r="C33" s="16"/>
      <c r="D33" s="16"/>
      <c r="E33" s="17"/>
      <c r="F33" s="11" t="s">
        <v>44</v>
      </c>
      <c r="G33" s="11">
        <v>32</v>
      </c>
      <c r="H33" s="12">
        <v>250</v>
      </c>
      <c r="I33" s="12">
        <f t="shared" ref="I33" si="2">G33*H33</f>
        <v>8000</v>
      </c>
    </row>
    <row r="34" spans="1:9">
      <c r="A34" s="11">
        <v>2</v>
      </c>
      <c r="B34" s="15" t="s">
        <v>45</v>
      </c>
      <c r="C34" s="16"/>
      <c r="D34" s="16"/>
      <c r="E34" s="17"/>
      <c r="F34" s="11" t="s">
        <v>44</v>
      </c>
      <c r="G34" s="11">
        <v>8</v>
      </c>
      <c r="H34" s="12">
        <v>500</v>
      </c>
      <c r="I34" s="12">
        <f t="shared" ref="I34:I39" si="3">G34*H34</f>
        <v>4000</v>
      </c>
    </row>
    <row r="35" spans="1:9">
      <c r="A35" s="11">
        <v>3</v>
      </c>
      <c r="B35" s="15" t="s">
        <v>46</v>
      </c>
      <c r="C35" s="16"/>
      <c r="D35" s="16"/>
      <c r="E35" s="17"/>
      <c r="F35" s="11" t="s">
        <v>47</v>
      </c>
      <c r="G35" s="11">
        <v>30</v>
      </c>
      <c r="H35" s="12">
        <v>35</v>
      </c>
      <c r="I35" s="12">
        <f t="shared" si="3"/>
        <v>1050</v>
      </c>
    </row>
    <row r="36" spans="1:9">
      <c r="A36" s="11">
        <v>4</v>
      </c>
      <c r="B36" s="15" t="s">
        <v>48</v>
      </c>
      <c r="C36" s="16"/>
      <c r="D36" s="16"/>
      <c r="E36" s="17"/>
      <c r="F36" s="11" t="s">
        <v>44</v>
      </c>
      <c r="G36" s="11">
        <v>30</v>
      </c>
      <c r="H36" s="12">
        <v>350</v>
      </c>
      <c r="I36" s="12">
        <f t="shared" si="3"/>
        <v>10500</v>
      </c>
    </row>
    <row r="37" spans="1:9" ht="28.5" customHeight="1">
      <c r="A37" s="11">
        <v>5</v>
      </c>
      <c r="B37" s="15" t="s">
        <v>49</v>
      </c>
      <c r="C37" s="16"/>
      <c r="D37" s="16"/>
      <c r="E37" s="17"/>
      <c r="F37" s="11" t="s">
        <v>44</v>
      </c>
      <c r="G37" s="11">
        <v>6</v>
      </c>
      <c r="H37" s="12">
        <v>900</v>
      </c>
      <c r="I37" s="12">
        <f t="shared" si="3"/>
        <v>5400</v>
      </c>
    </row>
    <row r="38" spans="1:9">
      <c r="A38" s="11">
        <v>6</v>
      </c>
      <c r="B38" s="15" t="s">
        <v>50</v>
      </c>
      <c r="C38" s="16"/>
      <c r="D38" s="16"/>
      <c r="E38" s="17"/>
      <c r="F38" s="11" t="s">
        <v>51</v>
      </c>
      <c r="G38" s="11">
        <v>5</v>
      </c>
      <c r="H38" s="12">
        <v>2000</v>
      </c>
      <c r="I38" s="12">
        <f t="shared" si="3"/>
        <v>10000</v>
      </c>
    </row>
    <row r="39" spans="1:9" ht="30.75" customHeight="1">
      <c r="A39" s="11">
        <v>7</v>
      </c>
      <c r="B39" s="15" t="s">
        <v>53</v>
      </c>
      <c r="C39" s="16"/>
      <c r="D39" s="16"/>
      <c r="E39" s="17"/>
      <c r="F39" s="11" t="s">
        <v>54</v>
      </c>
      <c r="G39" s="11">
        <v>20</v>
      </c>
      <c r="H39" s="12">
        <v>400</v>
      </c>
      <c r="I39" s="12">
        <f t="shared" si="3"/>
        <v>8000</v>
      </c>
    </row>
    <row r="40" spans="1:9" ht="30.75" customHeight="1">
      <c r="A40" s="11">
        <v>8</v>
      </c>
      <c r="B40" s="15" t="s">
        <v>52</v>
      </c>
      <c r="C40" s="16"/>
      <c r="D40" s="16"/>
      <c r="E40" s="17"/>
      <c r="F40" s="11"/>
      <c r="G40" s="11"/>
      <c r="H40" s="12"/>
      <c r="I40" s="12">
        <v>7000</v>
      </c>
    </row>
    <row r="41" spans="1:9">
      <c r="A41" s="11">
        <v>9</v>
      </c>
      <c r="B41" s="15" t="s">
        <v>55</v>
      </c>
      <c r="C41" s="16"/>
      <c r="D41" s="16"/>
      <c r="E41" s="17"/>
      <c r="F41" s="11"/>
      <c r="G41" s="11"/>
      <c r="H41" s="12"/>
      <c r="I41" s="12">
        <v>15000</v>
      </c>
    </row>
    <row r="42" spans="1:9">
      <c r="A42" s="11"/>
      <c r="B42" s="31" t="s">
        <v>23</v>
      </c>
      <c r="C42" s="32"/>
      <c r="D42" s="32"/>
      <c r="E42" s="33"/>
      <c r="F42" s="11"/>
      <c r="G42" s="11"/>
      <c r="H42" s="12"/>
      <c r="I42" s="14">
        <f>I33+I34+I35+I36+I37+I38+I39+I40+I41</f>
        <v>68950</v>
      </c>
    </row>
    <row r="43" spans="1:9" ht="18" customHeight="1">
      <c r="A43" s="13"/>
      <c r="B43" s="31" t="s">
        <v>14</v>
      </c>
      <c r="C43" s="32"/>
      <c r="D43" s="32"/>
      <c r="E43" s="33"/>
      <c r="F43" s="11"/>
      <c r="G43" s="11"/>
      <c r="H43" s="12"/>
      <c r="I43" s="14">
        <f>I31+I42</f>
        <v>235450</v>
      </c>
    </row>
    <row r="44" spans="1:9" ht="18" customHeight="1">
      <c r="A44" s="13"/>
      <c r="B44" s="31" t="s">
        <v>56</v>
      </c>
      <c r="C44" s="32"/>
      <c r="D44" s="32"/>
      <c r="E44" s="33"/>
      <c r="F44" s="11"/>
      <c r="G44" s="11"/>
      <c r="H44" s="12"/>
      <c r="I44" s="14">
        <f>I43*0.15</f>
        <v>35317.5</v>
      </c>
    </row>
    <row r="45" spans="1:9" ht="18.75" customHeight="1">
      <c r="A45" s="13"/>
      <c r="B45" s="31" t="s">
        <v>15</v>
      </c>
      <c r="C45" s="32"/>
      <c r="D45" s="32"/>
      <c r="E45" s="33"/>
      <c r="F45" s="11"/>
      <c r="G45" s="11"/>
      <c r="H45" s="12"/>
      <c r="I45" s="14">
        <f>I43+I44</f>
        <v>270767.5</v>
      </c>
    </row>
    <row r="49" spans="1:1">
      <c r="A49" t="s">
        <v>10</v>
      </c>
    </row>
    <row r="51" spans="1:1">
      <c r="A51" t="s">
        <v>11</v>
      </c>
    </row>
  </sheetData>
  <mergeCells count="45">
    <mergeCell ref="B37:E37"/>
    <mergeCell ref="B38:E38"/>
    <mergeCell ref="B42:E42"/>
    <mergeCell ref="B44:E44"/>
    <mergeCell ref="B45:E45"/>
    <mergeCell ref="B43:E43"/>
    <mergeCell ref="B40:E40"/>
    <mergeCell ref="B13:E13"/>
    <mergeCell ref="B14:E14"/>
    <mergeCell ref="B30:E30"/>
    <mergeCell ref="B31:E31"/>
    <mergeCell ref="B41:E41"/>
    <mergeCell ref="B32:E32"/>
    <mergeCell ref="B33:E33"/>
    <mergeCell ref="B39:E39"/>
    <mergeCell ref="B15:E15"/>
    <mergeCell ref="B16:E16"/>
    <mergeCell ref="B17:E17"/>
    <mergeCell ref="B18:E18"/>
    <mergeCell ref="B19:E19"/>
    <mergeCell ref="B20:E20"/>
    <mergeCell ref="B21:E21"/>
    <mergeCell ref="B22:E22"/>
    <mergeCell ref="G2:I2"/>
    <mergeCell ref="A9:E9"/>
    <mergeCell ref="F9:I9"/>
    <mergeCell ref="A11:I11"/>
    <mergeCell ref="A12:I12"/>
    <mergeCell ref="G5:I5"/>
    <mergeCell ref="F6:I6"/>
    <mergeCell ref="F7:I7"/>
    <mergeCell ref="A8:E8"/>
    <mergeCell ref="F8:I8"/>
    <mergeCell ref="A6:D6"/>
    <mergeCell ref="A7:D7"/>
    <mergeCell ref="B23:E23"/>
    <mergeCell ref="B24:E24"/>
    <mergeCell ref="B25:E25"/>
    <mergeCell ref="B26:E26"/>
    <mergeCell ref="B27:E27"/>
    <mergeCell ref="B28:E28"/>
    <mergeCell ref="B29:E29"/>
    <mergeCell ref="B34:E34"/>
    <mergeCell ref="B35:E35"/>
    <mergeCell ref="B36:E36"/>
  </mergeCells>
  <pageMargins left="0.53" right="0.24" top="0.59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отопление</vt:lpstr>
      <vt:lpstr>'смета отопление'!Область_печати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854</cp:lastModifiedBy>
  <cp:lastPrinted>2020-07-13T17:37:16Z</cp:lastPrinted>
  <dcterms:created xsi:type="dcterms:W3CDTF">2015-03-18T11:54:23Z</dcterms:created>
  <dcterms:modified xsi:type="dcterms:W3CDTF">2024-05-23T07:25:40Z</dcterms:modified>
</cp:coreProperties>
</file>